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nk\SkyDrive\archeryclock\newhttp\"/>
    </mc:Choice>
  </mc:AlternateContent>
  <bookViews>
    <workbookView xWindow="0" yWindow="0" windowWidth="23190" windowHeight="13020"/>
  </bookViews>
  <sheets>
    <sheet name="Blad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1" l="1"/>
  <c r="F24" i="1"/>
  <c r="G24" i="1"/>
  <c r="J24" i="1"/>
  <c r="I24" i="1"/>
  <c r="F5" i="1"/>
  <c r="G5" i="1"/>
  <c r="F6" i="1"/>
  <c r="G6" i="1"/>
  <c r="F7" i="1"/>
  <c r="G7" i="1"/>
  <c r="F8" i="1"/>
  <c r="G8" i="1"/>
  <c r="F9" i="1"/>
  <c r="G9" i="1"/>
  <c r="F10" i="1"/>
  <c r="G10" i="1"/>
  <c r="E11" i="1"/>
  <c r="F11" i="1"/>
  <c r="G11" i="1"/>
  <c r="E12" i="1"/>
  <c r="F12" i="1"/>
  <c r="G12" i="1"/>
  <c r="E13" i="1"/>
  <c r="F13" i="1"/>
  <c r="G13" i="1"/>
  <c r="F14" i="1"/>
  <c r="G14" i="1"/>
  <c r="E15" i="1"/>
  <c r="F15" i="1"/>
  <c r="G15" i="1"/>
  <c r="E16" i="1"/>
  <c r="F16" i="1"/>
  <c r="G16" i="1"/>
  <c r="F17" i="1"/>
  <c r="G17" i="1"/>
  <c r="E18" i="1"/>
  <c r="F18" i="1"/>
  <c r="G18" i="1"/>
  <c r="E19" i="1"/>
  <c r="F19" i="1"/>
  <c r="G19" i="1"/>
  <c r="E20" i="1"/>
  <c r="F20" i="1"/>
  <c r="G20" i="1"/>
  <c r="E21" i="1"/>
  <c r="F21" i="1"/>
  <c r="G21" i="1"/>
  <c r="E22" i="1"/>
  <c r="F22" i="1"/>
  <c r="G22" i="1"/>
  <c r="E23" i="1"/>
  <c r="F23" i="1"/>
  <c r="G23" i="1"/>
  <c r="G4" i="1"/>
  <c r="F4" i="1"/>
  <c r="G3" i="1"/>
  <c r="F3" i="1"/>
  <c r="H17" i="1"/>
  <c r="H14" i="1"/>
  <c r="H10" i="1"/>
  <c r="G26" i="1"/>
  <c r="F26" i="1"/>
  <c r="I22" i="1"/>
  <c r="J22" i="1"/>
  <c r="H4" i="1"/>
  <c r="I4" i="1"/>
  <c r="H5" i="1"/>
  <c r="I5" i="1"/>
  <c r="H6" i="1"/>
  <c r="I6" i="1"/>
  <c r="H7" i="1"/>
  <c r="I7" i="1"/>
  <c r="H8" i="1"/>
  <c r="I8" i="1"/>
  <c r="H9" i="1"/>
  <c r="I9" i="1"/>
  <c r="I10" i="1"/>
  <c r="H3" i="1"/>
  <c r="J3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3" i="1"/>
  <c r="J23" i="1"/>
  <c r="J9" i="1"/>
  <c r="J7" i="1"/>
  <c r="J5" i="1"/>
  <c r="I3" i="1"/>
  <c r="I26" i="1"/>
  <c r="J10" i="1"/>
  <c r="J8" i="1"/>
  <c r="J6" i="1"/>
  <c r="J4" i="1"/>
  <c r="J26" i="1"/>
</calcChain>
</file>

<file path=xl/sharedStrings.xml><?xml version="1.0" encoding="utf-8"?>
<sst xmlns="http://schemas.openxmlformats.org/spreadsheetml/2006/main" count="66" uniqueCount="62">
  <si>
    <t>XBee Explorer Regulated</t>
  </si>
  <si>
    <t>XBee Explorer USB</t>
  </si>
  <si>
    <t>XBee Pro 60mW U.FL Connection - Series 1 (802.15.4)</t>
  </si>
  <si>
    <t>XBee 1mW U.FL Connection - Series 1 (802.15.4)</t>
  </si>
  <si>
    <t>2.4GHz Antenna - Adhesive (U.FL connector)</t>
  </si>
  <si>
    <t>2.4GHz Duck Antenna RP-SMA - Large</t>
  </si>
  <si>
    <t>Interface Cable RP-SMA to U.FL</t>
  </si>
  <si>
    <t>ULN2803</t>
  </si>
  <si>
    <t>arduino mega</t>
  </si>
  <si>
    <t>black cable</t>
  </si>
  <si>
    <t>https://www.sparkfun.com/products/8710</t>
  </si>
  <si>
    <t>https://www.sparkfun.com/products/11812</t>
  </si>
  <si>
    <t>https://www.sparkfun.com/products/11301</t>
  </si>
  <si>
    <t>https://www.sparkfun.com/products/662</t>
  </si>
  <si>
    <t>https://www.sparkfun.com/products/558</t>
  </si>
  <si>
    <t>https://www.sparkfun.com/products/8666</t>
  </si>
  <si>
    <t>https://www.sparkfun.com/products/11373</t>
  </si>
  <si>
    <t>https://www.sparkfun.com/products/11320</t>
  </si>
  <si>
    <t>led adapter</t>
  </si>
  <si>
    <t>1 screen</t>
  </si>
  <si>
    <t>2 screens</t>
  </si>
  <si>
    <t>Article</t>
  </si>
  <si>
    <t>Euro-Dollar rate</t>
  </si>
  <si>
    <t>miniUSB cable</t>
  </si>
  <si>
    <t>exp pcb</t>
  </si>
  <si>
    <t>buzzer</t>
  </si>
  <si>
    <t>header single row</t>
  </si>
  <si>
    <t>header double row</t>
  </si>
  <si>
    <t>switches</t>
  </si>
  <si>
    <t>Ledstrips green (per 500mm)</t>
  </si>
  <si>
    <t>ledstrips red (per 500mm)</t>
  </si>
  <si>
    <t>https://www.sparkfun.com/products/312</t>
  </si>
  <si>
    <t>https://www.sparkfun.com/products/11061</t>
  </si>
  <si>
    <t>https://www.conrad.com/p/kabeltronik-070106009-jumper-wire-yv-black-100-m-323610</t>
  </si>
  <si>
    <t>https://www.conrad.com/p/tru-components-1566911-piezo-buzzer-noise-emission-110-db-voltage-12-v-continuous-acoustic-signal-1-pcs-1566911</t>
  </si>
  <si>
    <t>https://www.conrad.com/p/mean-well-elg-200-12ab-3y-led-driver-constant-voltage-192-w-8-16-a-112-128-vdc-3-in-1-dimmer-suitable-for-flammab-2113514</t>
  </si>
  <si>
    <t>https://www.conrad.com/p/bkl-electronic-10120516-straight-double-row-header-nominal-current-details-3-a-741239</t>
  </si>
  <si>
    <t>https://www.conrad.com/p/bkl-electronic-10120184-straight-nominal-current-details-3-a-741158</t>
  </si>
  <si>
    <t>https://www.conrad.com/p/ic-socket-contact-spacing-762-mm-number-of-pins-18-1-pcs-189537</t>
  </si>
  <si>
    <t>IC socket</t>
  </si>
  <si>
    <t>https://www.conrad.com/p/rademacher-832-ep-experimental-cards-832-ep-l-x-w-160-mm-x-100-mm-ep-529533</t>
  </si>
  <si>
    <t>https://www.buyledstrip.com/en/led-strip-5050-60-led-m-red-per-50cm.html</t>
  </si>
  <si>
    <t>https://www.buyledstrip.com/en/led-strip-5050-60-led-m-yellow-per-50cm.html</t>
  </si>
  <si>
    <t>https://www.buyledstrip.com/en/led-strip-5050-60-led-m-green-per-50cm.html</t>
  </si>
  <si>
    <t>ledstrips yellow (per 500mm)</t>
  </si>
  <si>
    <t>Example Supplier</t>
  </si>
  <si>
    <t>Total</t>
  </si>
  <si>
    <t>needed for</t>
  </si>
  <si>
    <t>Price</t>
  </si>
  <si>
    <t>1 screen. [Dollar]</t>
  </si>
  <si>
    <t>2 screens. [Dollar]</t>
  </si>
  <si>
    <t>1 screen. [Euro]</t>
  </si>
  <si>
    <t>2 screens. [Euro]</t>
  </si>
  <si>
    <t>1 screen
[Euro]</t>
  </si>
  <si>
    <t>2 screens
[Euro]</t>
  </si>
  <si>
    <t>1 screen
[Dollar]</t>
  </si>
  <si>
    <t>2 screens
[Dollar]</t>
  </si>
  <si>
    <t>Component
 price [Dollar]</t>
  </si>
  <si>
    <t>Component 
price [Euro]</t>
  </si>
  <si>
    <t>Resistor 150K</t>
  </si>
  <si>
    <t>https://www.conrad.com/p/yageo-cfr-25jt-52-150k-carbon-film-resistor-150-k-axial-lead-0207-025-w-5-1-pcs-1417642</t>
  </si>
  <si>
    <t>https://www.conrad.com/p/tru-components-tc-r13-477a1-01-hr-toggle-switch-250-v-ac-16-a-1-x-offon-ip56-latch-1-pcs-1588054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</si>
</sst>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/>
    <xf numFmtId="2" fontId="0" fillId="0" borderId="0" xfId="0" applyNumberFormat="1"/>
    <xf numFmtId="0" fontId="0" fillId="0" borderId="1" xfId="0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/>
    <xf numFmtId="0" fontId="0" fillId="0" borderId="4" xfId="0" applyBorder="1"/>
    <xf numFmtId="2" fontId="0" fillId="3" borderId="7" xfId="0" applyNumberFormat="1" applyFill="1" applyBorder="1"/>
    <xf numFmtId="2" fontId="0" fillId="3" borderId="8" xfId="0" applyNumberFormat="1" applyFill="1" applyBorder="1"/>
    <xf numFmtId="2" fontId="0" fillId="3" borderId="9" xfId="0" applyNumberFormat="1" applyFill="1" applyBorder="1"/>
    <xf numFmtId="2" fontId="0" fillId="3" borderId="10" xfId="0" applyNumberFormat="1" applyFill="1" applyBorder="1"/>
    <xf numFmtId="2" fontId="0" fillId="3" borderId="4" xfId="0" applyNumberFormat="1" applyFill="1" applyBorder="1"/>
    <xf numFmtId="2" fontId="0" fillId="3" borderId="11" xfId="0" applyNumberFormat="1" applyFill="1" applyBorder="1"/>
    <xf numFmtId="2" fontId="0" fillId="3" borderId="12" xfId="0" applyNumberFormat="1" applyFill="1" applyBorder="1"/>
    <xf numFmtId="0" fontId="0" fillId="3" borderId="5" xfId="0" applyFill="1" applyBorder="1"/>
    <xf numFmtId="0" fontId="0" fillId="2" borderId="5" xfId="0" applyFill="1" applyBorder="1"/>
    <xf numFmtId="0" fontId="0" fillId="2" borderId="10" xfId="0" applyFill="1" applyBorder="1"/>
    <xf numFmtId="0" fontId="0" fillId="2" borderId="12" xfId="0" applyFill="1" applyBorder="1"/>
    <xf numFmtId="0" fontId="0" fillId="0" borderId="5" xfId="0" applyFill="1" applyBorder="1"/>
    <xf numFmtId="0" fontId="1" fillId="0" borderId="4" xfId="1" applyFill="1" applyBorder="1"/>
    <xf numFmtId="2" fontId="0" fillId="3" borderId="15" xfId="0" applyNumberFormat="1" applyFill="1" applyBorder="1"/>
    <xf numFmtId="2" fontId="0" fillId="3" borderId="13" xfId="0" applyNumberFormat="1" applyFill="1" applyBorder="1" applyAlignment="1">
      <alignment wrapText="1"/>
    </xf>
    <xf numFmtId="2" fontId="0" fillId="3" borderId="14" xfId="0" applyNumberFormat="1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6" xfId="0" applyFill="1" applyBorder="1" applyAlignment="1">
      <alignment wrapText="1"/>
    </xf>
    <xf numFmtId="2" fontId="0" fillId="2" borderId="7" xfId="0" applyNumberFormat="1" applyFill="1" applyBorder="1"/>
    <xf numFmtId="2" fontId="0" fillId="2" borderId="8" xfId="0" applyNumberFormat="1" applyFill="1" applyBorder="1"/>
    <xf numFmtId="2" fontId="0" fillId="2" borderId="10" xfId="0" applyNumberFormat="1" applyFill="1" applyBorder="1"/>
    <xf numFmtId="2" fontId="0" fillId="2" borderId="4" xfId="0" applyNumberFormat="1" applyFill="1" applyBorder="1"/>
    <xf numFmtId="2" fontId="0" fillId="2" borderId="11" xfId="0" applyNumberFormat="1" applyFill="1" applyBorder="1"/>
    <xf numFmtId="2" fontId="0" fillId="2" borderId="15" xfId="0" applyNumberFormat="1" applyFill="1" applyBorder="1"/>
    <xf numFmtId="0" fontId="0" fillId="0" borderId="4" xfId="0" applyFill="1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parkfun.com/products/11320" TargetMode="External"/><Relationship Id="rId13" Type="http://schemas.openxmlformats.org/officeDocument/2006/relationships/hyperlink" Target="https://www.sparkfun.com/products/312" TargetMode="External"/><Relationship Id="rId18" Type="http://schemas.openxmlformats.org/officeDocument/2006/relationships/hyperlink" Target="https://www.buyledstrip.com/en/led-strip-5050-60-led-m-green-per-50cm.html" TargetMode="External"/><Relationship Id="rId3" Type="http://schemas.openxmlformats.org/officeDocument/2006/relationships/hyperlink" Target="https://www.sparkfun.com/products/11301" TargetMode="External"/><Relationship Id="rId7" Type="http://schemas.openxmlformats.org/officeDocument/2006/relationships/hyperlink" Target="https://www.sparkfun.com/products/11373" TargetMode="External"/><Relationship Id="rId12" Type="http://schemas.openxmlformats.org/officeDocument/2006/relationships/hyperlink" Target="https://www.conrad.com/p/tru-components-tc-r13-477a1-01-hr-toggle-switch-250-v-ac-16-a-1-x-offon-ip56-latch-1-pcs-1588054" TargetMode="External"/><Relationship Id="rId17" Type="http://schemas.openxmlformats.org/officeDocument/2006/relationships/hyperlink" Target="https://www.conrad.com/p/bkl-electronic-10120184-straight-nominal-current-details-3-a-741158" TargetMode="External"/><Relationship Id="rId2" Type="http://schemas.openxmlformats.org/officeDocument/2006/relationships/hyperlink" Target="https://www.sparkfun.com/products/11812" TargetMode="External"/><Relationship Id="rId16" Type="http://schemas.openxmlformats.org/officeDocument/2006/relationships/hyperlink" Target="https://www.conrad.com/p/bkl-electronic-10120516-straight-double-row-header-nominal-current-details-3-a-741239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sparkfun.com/products/8710" TargetMode="External"/><Relationship Id="rId6" Type="http://schemas.openxmlformats.org/officeDocument/2006/relationships/hyperlink" Target="https://www.sparkfun.com/products/8666" TargetMode="External"/><Relationship Id="rId11" Type="http://schemas.openxmlformats.org/officeDocument/2006/relationships/hyperlink" Target="https://www.conrad.com/p/kabeltronik-070106009-jumper-wire-yv-black-100-m-323610" TargetMode="External"/><Relationship Id="rId5" Type="http://schemas.openxmlformats.org/officeDocument/2006/relationships/hyperlink" Target="https://www.sparkfun.com/products/558" TargetMode="External"/><Relationship Id="rId15" Type="http://schemas.openxmlformats.org/officeDocument/2006/relationships/hyperlink" Target="https://www.conrad.com/p/tru-components-1566911-piezo-buzzer-noise-emission-110-db-voltage-12-v-continuous-acoustic-signal-1-pcs-1566911" TargetMode="External"/><Relationship Id="rId10" Type="http://schemas.openxmlformats.org/officeDocument/2006/relationships/hyperlink" Target="https://www.conrad.com/p/rademacher-832-ep-experimental-cards-832-ep-l-x-w-160-mm-x-100-mm-ep-529533" TargetMode="External"/><Relationship Id="rId19" Type="http://schemas.openxmlformats.org/officeDocument/2006/relationships/hyperlink" Target="https://www.conrad.com/p/yageo-cfr-25jt-52-150k-carbon-film-resistor-150-k-axial-lead-0207-025-w-5-1-pcs-1417642" TargetMode="External"/><Relationship Id="rId4" Type="http://schemas.openxmlformats.org/officeDocument/2006/relationships/hyperlink" Target="https://www.sparkfun.com/products/662" TargetMode="External"/><Relationship Id="rId9" Type="http://schemas.openxmlformats.org/officeDocument/2006/relationships/hyperlink" Target="https://www.conrad.com/p/ic-socket-contact-spacing-762-mm-number-of-pins-18-1-pcs-189537" TargetMode="External"/><Relationship Id="rId14" Type="http://schemas.openxmlformats.org/officeDocument/2006/relationships/hyperlink" Target="https://www.sparkfun.com/products/11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B1" workbookViewId="0">
      <selection activeCell="D1" sqref="D1"/>
    </sheetView>
  </sheetViews>
  <sheetFormatPr defaultRowHeight="15" x14ac:dyDescent="0.25"/>
  <cols>
    <col min="1" max="1" width="44.85546875" customWidth="1"/>
    <col min="2" max="2" width="12.42578125" bestFit="1" customWidth="1"/>
    <col min="3" max="3" width="14.85546875" bestFit="1" customWidth="1"/>
    <col min="4" max="4" width="95.7109375" customWidth="1"/>
    <col min="5" max="5" width="24.5703125" customWidth="1"/>
    <col min="6" max="6" width="21" style="1" customWidth="1"/>
    <col min="7" max="7" width="17.5703125" style="1" customWidth="1"/>
    <col min="8" max="8" width="23.5703125" customWidth="1"/>
    <col min="9" max="9" width="17.140625" customWidth="1"/>
    <col min="10" max="10" width="16.28515625" customWidth="1"/>
  </cols>
  <sheetData>
    <row r="1" spans="1:10" ht="15.75" thickBot="1" x14ac:dyDescent="0.3">
      <c r="A1" s="3"/>
      <c r="B1" s="3" t="s">
        <v>47</v>
      </c>
      <c r="C1" s="3" t="s">
        <v>47</v>
      </c>
      <c r="D1" s="4" t="s">
        <v>22</v>
      </c>
      <c r="E1" s="5">
        <v>1.1000000000000001</v>
      </c>
      <c r="F1" s="6" t="s">
        <v>48</v>
      </c>
      <c r="G1" s="6" t="s">
        <v>48</v>
      </c>
      <c r="I1" s="6" t="s">
        <v>48</v>
      </c>
      <c r="J1" s="6" t="s">
        <v>48</v>
      </c>
    </row>
    <row r="2" spans="1:10" ht="30.75" thickBot="1" x14ac:dyDescent="0.3">
      <c r="A2" s="7" t="s">
        <v>21</v>
      </c>
      <c r="B2" s="7" t="s">
        <v>19</v>
      </c>
      <c r="C2" s="7" t="s">
        <v>20</v>
      </c>
      <c r="D2" s="20" t="s">
        <v>45</v>
      </c>
      <c r="E2" s="27" t="s">
        <v>57</v>
      </c>
      <c r="F2" s="17" t="s">
        <v>49</v>
      </c>
      <c r="G2" s="17" t="s">
        <v>50</v>
      </c>
      <c r="H2" s="28" t="s">
        <v>58</v>
      </c>
      <c r="I2" s="16" t="s">
        <v>51</v>
      </c>
      <c r="J2" s="16" t="s">
        <v>52</v>
      </c>
    </row>
    <row r="3" spans="1:10" x14ac:dyDescent="0.25">
      <c r="A3" s="8" t="s">
        <v>0</v>
      </c>
      <c r="B3" s="8">
        <v>1</v>
      </c>
      <c r="C3" s="8">
        <v>2</v>
      </c>
      <c r="D3" s="21" t="s">
        <v>16</v>
      </c>
      <c r="E3" s="29">
        <v>10.95</v>
      </c>
      <c r="F3" s="30">
        <f>$E3*B3</f>
        <v>10.95</v>
      </c>
      <c r="G3" s="30">
        <f>$E3*C3</f>
        <v>21.9</v>
      </c>
      <c r="H3" s="9">
        <f t="shared" ref="H3:H10" si="0">E3/E$1</f>
        <v>9.9545454545454533</v>
      </c>
      <c r="I3" s="10">
        <f>$H3*B3</f>
        <v>9.9545454545454533</v>
      </c>
      <c r="J3" s="11">
        <f>$H3*C3</f>
        <v>19.909090909090907</v>
      </c>
    </row>
    <row r="4" spans="1:10" x14ac:dyDescent="0.25">
      <c r="A4" s="8" t="s">
        <v>1</v>
      </c>
      <c r="B4" s="8">
        <v>1</v>
      </c>
      <c r="C4" s="8">
        <v>1</v>
      </c>
      <c r="D4" s="21" t="s">
        <v>11</v>
      </c>
      <c r="E4" s="31">
        <v>25.95</v>
      </c>
      <c r="F4" s="32">
        <f>$E4*B4</f>
        <v>25.95</v>
      </c>
      <c r="G4" s="32">
        <f>$E4*C4</f>
        <v>25.95</v>
      </c>
      <c r="H4" s="12">
        <f t="shared" si="0"/>
        <v>23.59090909090909</v>
      </c>
      <c r="I4" s="13">
        <f t="shared" ref="I4:I24" si="1">$H4*B4</f>
        <v>23.59090909090909</v>
      </c>
      <c r="J4" s="14">
        <f t="shared" ref="J4:J24" si="2">$H4*C4</f>
        <v>23.59090909090909</v>
      </c>
    </row>
    <row r="5" spans="1:10" x14ac:dyDescent="0.25">
      <c r="A5" s="8" t="s">
        <v>2</v>
      </c>
      <c r="B5" s="8">
        <v>1</v>
      </c>
      <c r="C5" s="8">
        <v>1</v>
      </c>
      <c r="D5" s="21" t="s">
        <v>10</v>
      </c>
      <c r="E5" s="31">
        <v>37.950000000000003</v>
      </c>
      <c r="F5" s="32">
        <f t="shared" ref="F5:F24" si="3">$E5*B5</f>
        <v>37.950000000000003</v>
      </c>
      <c r="G5" s="32">
        <f t="shared" ref="G5:G24" si="4">$E5*C5</f>
        <v>37.950000000000003</v>
      </c>
      <c r="H5" s="12">
        <f t="shared" si="0"/>
        <v>34.5</v>
      </c>
      <c r="I5" s="13">
        <f t="shared" si="1"/>
        <v>34.5</v>
      </c>
      <c r="J5" s="14">
        <f t="shared" si="2"/>
        <v>34.5</v>
      </c>
    </row>
    <row r="6" spans="1:10" x14ac:dyDescent="0.25">
      <c r="A6" s="8" t="s">
        <v>3</v>
      </c>
      <c r="B6" s="8">
        <v>1</v>
      </c>
      <c r="C6" s="8">
        <v>2</v>
      </c>
      <c r="D6" s="21" t="s">
        <v>15</v>
      </c>
      <c r="E6" s="31">
        <v>24.95</v>
      </c>
      <c r="F6" s="32">
        <f t="shared" si="3"/>
        <v>24.95</v>
      </c>
      <c r="G6" s="33">
        <f t="shared" si="4"/>
        <v>49.9</v>
      </c>
      <c r="H6" s="12">
        <f t="shared" si="0"/>
        <v>22.68181818181818</v>
      </c>
      <c r="I6" s="13">
        <f t="shared" si="1"/>
        <v>22.68181818181818</v>
      </c>
      <c r="J6" s="14">
        <f t="shared" si="2"/>
        <v>45.36363636363636</v>
      </c>
    </row>
    <row r="7" spans="1:10" x14ac:dyDescent="0.25">
      <c r="A7" s="8" t="s">
        <v>4</v>
      </c>
      <c r="B7" s="8">
        <v>1</v>
      </c>
      <c r="C7" s="8">
        <v>2</v>
      </c>
      <c r="D7" s="21" t="s">
        <v>17</v>
      </c>
      <c r="E7" s="31">
        <v>4.95</v>
      </c>
      <c r="F7" s="32">
        <f t="shared" si="3"/>
        <v>4.95</v>
      </c>
      <c r="G7" s="33">
        <f t="shared" si="4"/>
        <v>9.9</v>
      </c>
      <c r="H7" s="12">
        <f t="shared" si="0"/>
        <v>4.5</v>
      </c>
      <c r="I7" s="13">
        <f t="shared" si="1"/>
        <v>4.5</v>
      </c>
      <c r="J7" s="14">
        <f t="shared" si="2"/>
        <v>9</v>
      </c>
    </row>
    <row r="8" spans="1:10" x14ac:dyDescent="0.25">
      <c r="A8" s="8" t="s">
        <v>5</v>
      </c>
      <c r="B8" s="8">
        <v>1</v>
      </c>
      <c r="C8" s="8">
        <v>1</v>
      </c>
      <c r="D8" s="21" t="s">
        <v>14</v>
      </c>
      <c r="E8" s="31">
        <v>9.9499999999999993</v>
      </c>
      <c r="F8" s="32">
        <f t="shared" si="3"/>
        <v>9.9499999999999993</v>
      </c>
      <c r="G8" s="33">
        <f t="shared" si="4"/>
        <v>9.9499999999999993</v>
      </c>
      <c r="H8" s="12">
        <f t="shared" si="0"/>
        <v>9.0454545454545432</v>
      </c>
      <c r="I8" s="13">
        <f t="shared" si="1"/>
        <v>9.0454545454545432</v>
      </c>
      <c r="J8" s="14">
        <f t="shared" si="2"/>
        <v>9.0454545454545432</v>
      </c>
    </row>
    <row r="9" spans="1:10" x14ac:dyDescent="0.25">
      <c r="A9" s="8" t="s">
        <v>6</v>
      </c>
      <c r="B9" s="8">
        <v>1</v>
      </c>
      <c r="C9" s="8">
        <v>1</v>
      </c>
      <c r="D9" s="21" t="s">
        <v>13</v>
      </c>
      <c r="E9" s="31">
        <v>4.95</v>
      </c>
      <c r="F9" s="32">
        <f t="shared" si="3"/>
        <v>4.95</v>
      </c>
      <c r="G9" s="33">
        <f t="shared" si="4"/>
        <v>4.95</v>
      </c>
      <c r="H9" s="12">
        <f t="shared" si="0"/>
        <v>4.5</v>
      </c>
      <c r="I9" s="13">
        <f t="shared" si="1"/>
        <v>4.5</v>
      </c>
      <c r="J9" s="14">
        <f t="shared" si="2"/>
        <v>4.5</v>
      </c>
    </row>
    <row r="10" spans="1:10" x14ac:dyDescent="0.25">
      <c r="A10" s="8" t="s">
        <v>23</v>
      </c>
      <c r="B10" s="8">
        <v>1</v>
      </c>
      <c r="C10" s="8">
        <v>1</v>
      </c>
      <c r="D10" s="21" t="s">
        <v>12</v>
      </c>
      <c r="E10" s="31">
        <v>3.95</v>
      </c>
      <c r="F10" s="32">
        <f t="shared" si="3"/>
        <v>3.95</v>
      </c>
      <c r="G10" s="33">
        <f t="shared" si="4"/>
        <v>3.95</v>
      </c>
      <c r="H10" s="12">
        <f t="shared" si="0"/>
        <v>3.5909090909090908</v>
      </c>
      <c r="I10" s="13">
        <f t="shared" si="1"/>
        <v>3.5909090909090908</v>
      </c>
      <c r="J10" s="14">
        <f t="shared" si="2"/>
        <v>3.5909090909090908</v>
      </c>
    </row>
    <row r="11" spans="1:10" s="1" customFormat="1" x14ac:dyDescent="0.25">
      <c r="A11" s="8" t="s">
        <v>29</v>
      </c>
      <c r="B11" s="8">
        <v>21</v>
      </c>
      <c r="C11" s="8">
        <v>41</v>
      </c>
      <c r="D11" s="21" t="s">
        <v>43</v>
      </c>
      <c r="E11" s="31">
        <f t="shared" ref="E11:E12" si="5">H11*E$1</f>
        <v>4.3890000000000002</v>
      </c>
      <c r="F11" s="32">
        <f t="shared" si="3"/>
        <v>92.169000000000011</v>
      </c>
      <c r="G11" s="33">
        <f t="shared" si="4"/>
        <v>179.94900000000001</v>
      </c>
      <c r="H11" s="12">
        <v>3.99</v>
      </c>
      <c r="I11" s="13">
        <f t="shared" si="1"/>
        <v>83.79</v>
      </c>
      <c r="J11" s="14">
        <f t="shared" si="2"/>
        <v>163.59</v>
      </c>
    </row>
    <row r="12" spans="1:10" s="1" customFormat="1" x14ac:dyDescent="0.25">
      <c r="A12" s="8" t="s">
        <v>44</v>
      </c>
      <c r="B12" s="8">
        <v>4</v>
      </c>
      <c r="C12" s="8">
        <v>7</v>
      </c>
      <c r="D12" s="21" t="s">
        <v>42</v>
      </c>
      <c r="E12" s="31">
        <f t="shared" si="5"/>
        <v>4.3890000000000002</v>
      </c>
      <c r="F12" s="32">
        <f t="shared" si="3"/>
        <v>17.556000000000001</v>
      </c>
      <c r="G12" s="33">
        <f t="shared" si="4"/>
        <v>30.723000000000003</v>
      </c>
      <c r="H12" s="12">
        <v>3.99</v>
      </c>
      <c r="I12" s="13">
        <f t="shared" si="1"/>
        <v>15.96</v>
      </c>
      <c r="J12" s="14">
        <f t="shared" si="2"/>
        <v>27.93</v>
      </c>
    </row>
    <row r="13" spans="1:10" s="1" customFormat="1" x14ac:dyDescent="0.25">
      <c r="A13" s="8" t="s">
        <v>30</v>
      </c>
      <c r="B13" s="8">
        <v>5</v>
      </c>
      <c r="C13" s="8">
        <v>10</v>
      </c>
      <c r="D13" s="21" t="s">
        <v>41</v>
      </c>
      <c r="E13" s="31">
        <f>H13*E$1</f>
        <v>4.3890000000000002</v>
      </c>
      <c r="F13" s="32">
        <f t="shared" si="3"/>
        <v>21.945</v>
      </c>
      <c r="G13" s="33">
        <f t="shared" si="4"/>
        <v>43.89</v>
      </c>
      <c r="H13" s="12">
        <v>3.99</v>
      </c>
      <c r="I13" s="13">
        <f t="shared" si="1"/>
        <v>19.950000000000003</v>
      </c>
      <c r="J13" s="14">
        <f t="shared" si="2"/>
        <v>39.900000000000006</v>
      </c>
    </row>
    <row r="14" spans="1:10" s="1" customFormat="1" x14ac:dyDescent="0.25">
      <c r="A14" s="8" t="s">
        <v>7</v>
      </c>
      <c r="B14" s="8">
        <v>5</v>
      </c>
      <c r="C14" s="8">
        <v>10</v>
      </c>
      <c r="D14" s="21" t="s">
        <v>31</v>
      </c>
      <c r="E14" s="31">
        <v>1.95</v>
      </c>
      <c r="F14" s="32">
        <f t="shared" si="3"/>
        <v>9.75</v>
      </c>
      <c r="G14" s="33">
        <f t="shared" si="4"/>
        <v>19.5</v>
      </c>
      <c r="H14" s="12">
        <f>E14/E$1</f>
        <v>1.7727272727272725</v>
      </c>
      <c r="I14" s="13">
        <f t="shared" si="1"/>
        <v>8.8636363636363633</v>
      </c>
      <c r="J14" s="14">
        <f t="shared" si="2"/>
        <v>17.727272727272727</v>
      </c>
    </row>
    <row r="15" spans="1:10" s="1" customFormat="1" x14ac:dyDescent="0.25">
      <c r="A15" s="8" t="s">
        <v>39</v>
      </c>
      <c r="B15" s="8">
        <v>5</v>
      </c>
      <c r="C15" s="8">
        <v>10</v>
      </c>
      <c r="D15" s="21" t="s">
        <v>38</v>
      </c>
      <c r="E15" s="31">
        <f>H15*E$1</f>
        <v>0.24200000000000002</v>
      </c>
      <c r="F15" s="32">
        <f t="shared" si="3"/>
        <v>1.2100000000000002</v>
      </c>
      <c r="G15" s="33">
        <f t="shared" si="4"/>
        <v>2.4200000000000004</v>
      </c>
      <c r="H15" s="12">
        <v>0.22</v>
      </c>
      <c r="I15" s="13">
        <f t="shared" si="1"/>
        <v>1.1000000000000001</v>
      </c>
      <c r="J15" s="14">
        <f t="shared" si="2"/>
        <v>2.2000000000000002</v>
      </c>
    </row>
    <row r="16" spans="1:10" x14ac:dyDescent="0.25">
      <c r="A16" s="8" t="s">
        <v>24</v>
      </c>
      <c r="B16" s="8">
        <v>1</v>
      </c>
      <c r="C16" s="8">
        <v>2</v>
      </c>
      <c r="D16" s="21" t="s">
        <v>40</v>
      </c>
      <c r="E16" s="31">
        <f>H16*E$1</f>
        <v>10.076000000000001</v>
      </c>
      <c r="F16" s="32">
        <f t="shared" si="3"/>
        <v>10.076000000000001</v>
      </c>
      <c r="G16" s="33">
        <f t="shared" si="4"/>
        <v>20.152000000000001</v>
      </c>
      <c r="H16" s="12">
        <v>9.16</v>
      </c>
      <c r="I16" s="13">
        <f t="shared" si="1"/>
        <v>9.16</v>
      </c>
      <c r="J16" s="14">
        <f t="shared" si="2"/>
        <v>18.32</v>
      </c>
    </row>
    <row r="17" spans="1:10" x14ac:dyDescent="0.25">
      <c r="A17" s="8" t="s">
        <v>8</v>
      </c>
      <c r="B17" s="8">
        <v>1</v>
      </c>
      <c r="C17" s="8">
        <v>2</v>
      </c>
      <c r="D17" s="21" t="s">
        <v>32</v>
      </c>
      <c r="E17" s="31">
        <v>38.950000000000003</v>
      </c>
      <c r="F17" s="32">
        <f t="shared" si="3"/>
        <v>38.950000000000003</v>
      </c>
      <c r="G17" s="33">
        <f t="shared" si="4"/>
        <v>77.900000000000006</v>
      </c>
      <c r="H17" s="12">
        <f>E17/E$1</f>
        <v>35.409090909090907</v>
      </c>
      <c r="I17" s="13">
        <f t="shared" si="1"/>
        <v>35.409090909090907</v>
      </c>
      <c r="J17" s="14">
        <f t="shared" si="2"/>
        <v>70.818181818181813</v>
      </c>
    </row>
    <row r="18" spans="1:10" s="1" customFormat="1" x14ac:dyDescent="0.25">
      <c r="A18" s="8" t="s">
        <v>25</v>
      </c>
      <c r="B18" s="8">
        <v>1</v>
      </c>
      <c r="C18" s="8">
        <v>2</v>
      </c>
      <c r="D18" s="21" t="s">
        <v>34</v>
      </c>
      <c r="E18" s="31">
        <f>H18*E$1</f>
        <v>3.8390000000000004</v>
      </c>
      <c r="F18" s="32">
        <f t="shared" si="3"/>
        <v>3.8390000000000004</v>
      </c>
      <c r="G18" s="33">
        <f t="shared" si="4"/>
        <v>7.6780000000000008</v>
      </c>
      <c r="H18" s="12">
        <v>3.49</v>
      </c>
      <c r="I18" s="13">
        <f t="shared" si="1"/>
        <v>3.49</v>
      </c>
      <c r="J18" s="14">
        <f t="shared" si="2"/>
        <v>6.98</v>
      </c>
    </row>
    <row r="19" spans="1:10" s="1" customFormat="1" x14ac:dyDescent="0.25">
      <c r="A19" s="8" t="s">
        <v>9</v>
      </c>
      <c r="B19" s="8">
        <v>1</v>
      </c>
      <c r="C19" s="8">
        <v>2</v>
      </c>
      <c r="D19" s="21" t="s">
        <v>33</v>
      </c>
      <c r="E19" s="31">
        <f>H19*E$1</f>
        <v>21.076000000000001</v>
      </c>
      <c r="F19" s="32">
        <f t="shared" si="3"/>
        <v>21.076000000000001</v>
      </c>
      <c r="G19" s="33">
        <f t="shared" si="4"/>
        <v>42.152000000000001</v>
      </c>
      <c r="H19" s="12">
        <v>19.16</v>
      </c>
      <c r="I19" s="13">
        <f t="shared" si="1"/>
        <v>19.16</v>
      </c>
      <c r="J19" s="14">
        <f t="shared" si="2"/>
        <v>38.32</v>
      </c>
    </row>
    <row r="20" spans="1:10" x14ac:dyDescent="0.25">
      <c r="A20" s="8" t="s">
        <v>18</v>
      </c>
      <c r="B20" s="8">
        <v>1</v>
      </c>
      <c r="C20" s="8">
        <v>2</v>
      </c>
      <c r="D20" s="21" t="s">
        <v>35</v>
      </c>
      <c r="E20" s="31">
        <f>H20*E$1</f>
        <v>46.739000000000004</v>
      </c>
      <c r="F20" s="32">
        <f t="shared" si="3"/>
        <v>46.739000000000004</v>
      </c>
      <c r="G20" s="33">
        <f t="shared" si="4"/>
        <v>93.478000000000009</v>
      </c>
      <c r="H20" s="12">
        <v>42.49</v>
      </c>
      <c r="I20" s="13">
        <f t="shared" si="1"/>
        <v>42.49</v>
      </c>
      <c r="J20" s="14">
        <f t="shared" si="2"/>
        <v>84.98</v>
      </c>
    </row>
    <row r="21" spans="1:10" x14ac:dyDescent="0.25">
      <c r="A21" s="8" t="s">
        <v>27</v>
      </c>
      <c r="B21" s="8">
        <v>1</v>
      </c>
      <c r="C21" s="8">
        <v>2</v>
      </c>
      <c r="D21" s="21" t="s">
        <v>36</v>
      </c>
      <c r="E21" s="31">
        <f>H21*E$1</f>
        <v>0.70400000000000007</v>
      </c>
      <c r="F21" s="32">
        <f t="shared" si="3"/>
        <v>0.70400000000000007</v>
      </c>
      <c r="G21" s="33">
        <f t="shared" si="4"/>
        <v>1.4080000000000001</v>
      </c>
      <c r="H21" s="12">
        <v>0.64</v>
      </c>
      <c r="I21" s="13">
        <f t="shared" si="1"/>
        <v>0.64</v>
      </c>
      <c r="J21" s="14">
        <f t="shared" si="2"/>
        <v>1.28</v>
      </c>
    </row>
    <row r="22" spans="1:10" s="1" customFormat="1" x14ac:dyDescent="0.25">
      <c r="A22" s="8" t="s">
        <v>26</v>
      </c>
      <c r="B22" s="8">
        <v>2</v>
      </c>
      <c r="C22" s="8">
        <v>4</v>
      </c>
      <c r="D22" s="21" t="s">
        <v>37</v>
      </c>
      <c r="E22" s="31">
        <f>H22*E$1</f>
        <v>1.089</v>
      </c>
      <c r="F22" s="32">
        <f t="shared" si="3"/>
        <v>2.1779999999999999</v>
      </c>
      <c r="G22" s="33">
        <f t="shared" si="4"/>
        <v>4.3559999999999999</v>
      </c>
      <c r="H22" s="12">
        <v>0.99</v>
      </c>
      <c r="I22" s="13">
        <f t="shared" ref="I22" si="6">$H22*B22</f>
        <v>1.98</v>
      </c>
      <c r="J22" s="14">
        <f t="shared" ref="J22" si="7">$H22*C22</f>
        <v>3.96</v>
      </c>
    </row>
    <row r="23" spans="1:10" x14ac:dyDescent="0.25">
      <c r="A23" s="8" t="s">
        <v>28</v>
      </c>
      <c r="B23" s="8">
        <v>3</v>
      </c>
      <c r="C23" s="8">
        <v>6</v>
      </c>
      <c r="D23" s="21" t="s">
        <v>61</v>
      </c>
      <c r="E23" s="31">
        <f t="shared" ref="E23:E24" si="8">H23*E$1</f>
        <v>3.8390000000000004</v>
      </c>
      <c r="F23" s="32">
        <f t="shared" si="3"/>
        <v>11.517000000000001</v>
      </c>
      <c r="G23" s="33">
        <f t="shared" si="4"/>
        <v>23.034000000000002</v>
      </c>
      <c r="H23" s="12">
        <v>3.49</v>
      </c>
      <c r="I23" s="13">
        <f t="shared" si="1"/>
        <v>10.47</v>
      </c>
      <c r="J23" s="14">
        <f t="shared" si="2"/>
        <v>20.94</v>
      </c>
    </row>
    <row r="24" spans="1:10" s="1" customFormat="1" x14ac:dyDescent="0.25">
      <c r="A24" s="8" t="s">
        <v>59</v>
      </c>
      <c r="B24" s="8">
        <v>2</v>
      </c>
      <c r="C24" s="8">
        <v>4</v>
      </c>
      <c r="D24" s="21" t="s">
        <v>60</v>
      </c>
      <c r="E24" s="31">
        <f t="shared" si="8"/>
        <v>8.8000000000000009E-2</v>
      </c>
      <c r="F24" s="32">
        <f t="shared" si="3"/>
        <v>0.17600000000000002</v>
      </c>
      <c r="G24" s="33">
        <f t="shared" si="4"/>
        <v>0.35200000000000004</v>
      </c>
      <c r="H24" s="12">
        <v>0.08</v>
      </c>
      <c r="I24" s="13">
        <f t="shared" si="1"/>
        <v>0.16</v>
      </c>
      <c r="J24" s="14">
        <f t="shared" si="2"/>
        <v>0.32</v>
      </c>
    </row>
    <row r="25" spans="1:10" ht="30.75" thickBot="1" x14ac:dyDescent="0.3">
      <c r="A25" s="8"/>
      <c r="B25" s="8"/>
      <c r="C25" s="8"/>
      <c r="D25" s="35"/>
      <c r="E25" s="18"/>
      <c r="F25" s="25" t="s">
        <v>55</v>
      </c>
      <c r="G25" s="26" t="s">
        <v>56</v>
      </c>
      <c r="H25" s="12"/>
      <c r="I25" s="23" t="s">
        <v>53</v>
      </c>
      <c r="J25" s="24" t="s">
        <v>54</v>
      </c>
    </row>
    <row r="26" spans="1:10" ht="15.75" thickBot="1" x14ac:dyDescent="0.3">
      <c r="A26" s="8"/>
      <c r="B26" s="8"/>
      <c r="C26" s="8"/>
      <c r="D26" s="8"/>
      <c r="E26" s="19" t="s">
        <v>46</v>
      </c>
      <c r="F26" s="34">
        <f>SUM(F3:F24)</f>
        <v>401.48499999999996</v>
      </c>
      <c r="G26" s="34">
        <f>SUM(G3:G24)</f>
        <v>711.44200000000012</v>
      </c>
      <c r="H26" s="15"/>
      <c r="I26" s="22">
        <f>SUM(I3:I24)</f>
        <v>364.98636363636376</v>
      </c>
      <c r="J26" s="22">
        <f>SUM(J3:J24)</f>
        <v>646.76545454545476</v>
      </c>
    </row>
    <row r="27" spans="1:10" x14ac:dyDescent="0.25">
      <c r="A27" s="1"/>
      <c r="H27" s="2"/>
    </row>
    <row r="28" spans="1:10" x14ac:dyDescent="0.25">
      <c r="H28" s="2"/>
    </row>
    <row r="29" spans="1:10" x14ac:dyDescent="0.25">
      <c r="H29" s="2"/>
    </row>
    <row r="30" spans="1:10" x14ac:dyDescent="0.25">
      <c r="H30" s="2"/>
    </row>
    <row r="33" spans="9:10" x14ac:dyDescent="0.25">
      <c r="I33" s="1"/>
      <c r="J33" s="1"/>
    </row>
    <row r="34" spans="9:10" x14ac:dyDescent="0.25">
      <c r="I34" s="1"/>
      <c r="J34" s="1"/>
    </row>
    <row r="35" spans="9:10" x14ac:dyDescent="0.25">
      <c r="I35" s="1"/>
      <c r="J35" s="1"/>
    </row>
    <row r="36" spans="9:10" x14ac:dyDescent="0.25">
      <c r="I36" s="1"/>
      <c r="J36" s="1"/>
    </row>
  </sheetData>
  <hyperlinks>
    <hyperlink ref="D5" r:id="rId1"/>
    <hyperlink ref="D4" r:id="rId2"/>
    <hyperlink ref="D10" r:id="rId3"/>
    <hyperlink ref="D9" r:id="rId4"/>
    <hyperlink ref="D8" r:id="rId5"/>
    <hyperlink ref="D6" r:id="rId6"/>
    <hyperlink ref="D3" r:id="rId7"/>
    <hyperlink ref="D7" r:id="rId8"/>
    <hyperlink ref="D15" r:id="rId9"/>
    <hyperlink ref="D16" r:id="rId10"/>
    <hyperlink ref="D19" r:id="rId11"/>
    <hyperlink ref="D23" r:id="rId12"/>
    <hyperlink ref="D14" r:id="rId13"/>
    <hyperlink ref="D17" r:id="rId14"/>
    <hyperlink ref="D18" r:id="rId15"/>
    <hyperlink ref="D21" r:id="rId16"/>
    <hyperlink ref="D22" r:id="rId17"/>
    <hyperlink ref="D11" r:id="rId18"/>
    <hyperlink ref="D24" r:id="rId19"/>
  </hyperlinks>
  <pageMargins left="0.7" right="0.7" top="0.75" bottom="0.75" header="0.3" footer="0.3"/>
  <pageSetup paperSize="9" orientation="portrait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</dc:creator>
  <cp:lastModifiedBy>Henk</cp:lastModifiedBy>
  <dcterms:created xsi:type="dcterms:W3CDTF">2014-11-24T19:34:19Z</dcterms:created>
  <dcterms:modified xsi:type="dcterms:W3CDTF">2019-10-08T21:28:29Z</dcterms:modified>
</cp:coreProperties>
</file>